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BATIM HD\SANTOBONO\TRASPARENZA\ANNO 2024\"/>
    </mc:Choice>
  </mc:AlternateContent>
  <xr:revisionPtr revIDLastSave="0" documentId="13_ncr:40009_{00F0E240-124F-4614-ACCA-7449C011A9E9}" xr6:coauthVersionLast="36" xr6:coauthVersionMax="36" xr10:uidLastSave="{00000000-0000-0000-0000-000000000000}"/>
  <bookViews>
    <workbookView xWindow="0" yWindow="0" windowWidth="23040" windowHeight="7908"/>
  </bookViews>
  <sheets>
    <sheet name="Trasparenza" sheetId="1" r:id="rId1"/>
    <sheet name="Foglio1" sheetId="2" r:id="rId2"/>
  </sheets>
  <calcPr calcId="0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D17" i="1"/>
  <c r="C17" i="1"/>
  <c r="I12" i="1"/>
  <c r="F12" i="1"/>
  <c r="D12" i="1"/>
  <c r="E12" i="1"/>
  <c r="G12" i="1"/>
  <c r="H12" i="1"/>
  <c r="J12" i="1"/>
  <c r="K12" i="1"/>
  <c r="L12" i="1"/>
  <c r="M12" i="1"/>
  <c r="N12" i="1"/>
  <c r="O12" i="1"/>
  <c r="P12" i="1"/>
  <c r="Q12" i="1"/>
  <c r="R12" i="1"/>
  <c r="S12" i="1"/>
  <c r="V12" i="1"/>
  <c r="C12" i="1"/>
  <c r="G8" i="1"/>
  <c r="G3" i="1"/>
  <c r="G4" i="1"/>
  <c r="G5" i="1"/>
  <c r="G6" i="1"/>
  <c r="G7" i="1"/>
  <c r="G9" i="1"/>
  <c r="G10" i="1"/>
  <c r="G11" i="1"/>
  <c r="G2" i="1"/>
</calcChain>
</file>

<file path=xl/sharedStrings.xml><?xml version="1.0" encoding="utf-8"?>
<sst xmlns="http://schemas.openxmlformats.org/spreadsheetml/2006/main" count="40" uniqueCount="40">
  <si>
    <t>Ruolo</t>
  </si>
  <si>
    <t>Descrizione Ruolo</t>
  </si>
  <si>
    <t>Totale Giorni Assenza</t>
  </si>
  <si>
    <t>Giorni Ferie</t>
  </si>
  <si>
    <t>Percentuale Ferie</t>
  </si>
  <si>
    <t>Giorni Malattia</t>
  </si>
  <si>
    <t>Percentuale Malattia</t>
  </si>
  <si>
    <t>Giorni Legge 104</t>
  </si>
  <si>
    <t>Percentuale Legge 104</t>
  </si>
  <si>
    <t>Giorni Maternita</t>
  </si>
  <si>
    <t>Percentuale Maternita</t>
  </si>
  <si>
    <t>Giorni Altri Permessi</t>
  </si>
  <si>
    <t>Percentuale Altri Permessi</t>
  </si>
  <si>
    <t>Giorni Sciopero</t>
  </si>
  <si>
    <t>Percentuale Sciopero</t>
  </si>
  <si>
    <t>Giorni Ass. non retr.</t>
  </si>
  <si>
    <t>Percentuale Ass. non retr.</t>
  </si>
  <si>
    <t>Percentuale Assenza</t>
  </si>
  <si>
    <t>Percentuale Presenza</t>
  </si>
  <si>
    <t>Totale Dipendenti</t>
  </si>
  <si>
    <t xml:space="preserve">AMMINISTRATIVO Comparto                 </t>
  </si>
  <si>
    <t xml:space="preserve">AMMINISTRATIVO Dirigenza                </t>
  </si>
  <si>
    <t xml:space="preserve">Incarico Direttore                      </t>
  </si>
  <si>
    <t xml:space="preserve">PROFESSIONALE Dirigenza                 </t>
  </si>
  <si>
    <t xml:space="preserve">SANITARIO Comparto                      </t>
  </si>
  <si>
    <t xml:space="preserve">SANITARIO Dirigenza non Medica          </t>
  </si>
  <si>
    <t xml:space="preserve">SANITARIO Dirigenza Medica              </t>
  </si>
  <si>
    <t xml:space="preserve">SOCIO SANITARIO Comparto                </t>
  </si>
  <si>
    <t xml:space="preserve">TECNICO Comparto                        </t>
  </si>
  <si>
    <t xml:space="preserve">TECNICO Dirigenza                       </t>
  </si>
  <si>
    <t xml:space="preserve">Totale giorni lavorativi previsti </t>
  </si>
  <si>
    <t>Totale giorni assenza al netto delle ferie</t>
  </si>
  <si>
    <t>TOTALE</t>
  </si>
  <si>
    <t xml:space="preserve">Totale Giorni Assenza al netto delle Ferie </t>
  </si>
  <si>
    <t>Totale Giorni lavorativi previsti</t>
  </si>
  <si>
    <t>Totale Dipendenti  * comprensivi di direttori</t>
  </si>
  <si>
    <t xml:space="preserve">% Assenza </t>
  </si>
  <si>
    <t>Totale Giorni di Presenza</t>
  </si>
  <si>
    <t>% Presenza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</si>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</sst>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10" xfId="0" applyFont="1" applyBorder="1"/>
    <xf numFmtId="0" fontId="18" fillId="0" borderId="0" xfId="0" applyFont="1"/>
    <xf numFmtId="3" fontId="19" fillId="0" borderId="10" xfId="0" applyNumberFormat="1" applyFont="1" applyBorder="1"/>
    <xf numFmtId="10" fontId="18" fillId="0" borderId="10" xfId="0" applyNumberFormat="1" applyFont="1" applyBorder="1"/>
    <xf numFmtId="0" fontId="18" fillId="33" borderId="10" xfId="0" applyFont="1" applyFill="1" applyBorder="1"/>
    <xf numFmtId="0" fontId="19" fillId="33" borderId="10" xfId="0" applyFont="1" applyFill="1" applyBorder="1"/>
    <xf numFmtId="10" fontId="18" fillId="33" borderId="10" xfId="0" applyNumberFormat="1" applyFont="1" applyFill="1" applyBorder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3" fontId="19" fillId="34" borderId="10" xfId="0" applyNumberFormat="1" applyFont="1" applyFill="1" applyBorder="1"/>
    <xf numFmtId="3" fontId="18" fillId="34" borderId="10" xfId="0" applyNumberFormat="1" applyFont="1" applyFill="1" applyBorder="1"/>
    <xf numFmtId="0" fontId="19" fillId="34" borderId="10" xfId="0" applyFont="1" applyFill="1" applyBorder="1"/>
    <xf numFmtId="43" fontId="18" fillId="0" borderId="10" xfId="1" applyFont="1" applyBorder="1"/>
    <xf numFmtId="9" fontId="19" fillId="0" borderId="10" xfId="2" applyFont="1" applyBorder="1"/>
    <xf numFmtId="0" fontId="19" fillId="0" borderId="10" xfId="0" applyFont="1" applyBorder="1" applyAlignment="1">
      <alignment horizontal="right"/>
    </xf>
    <xf numFmtId="43" fontId="18" fillId="33" borderId="10" xfId="1" applyFont="1" applyFill="1" applyBorder="1"/>
    <xf numFmtId="10" fontId="18" fillId="0" borderId="0" xfId="0" applyNumberFormat="1" applyFont="1"/>
    <xf numFmtId="0" fontId="19" fillId="34" borderId="10" xfId="0" applyFont="1" applyFill="1" applyBorder="1" applyAlignment="1">
      <alignment horizontal="center" vertical="center" wrapText="1"/>
    </xf>
    <xf numFmtId="0" fontId="19" fillId="0" borderId="11" xfId="0" applyFont="1" applyBorder="1"/>
    <xf numFmtId="0" fontId="19" fillId="0" borderId="11" xfId="0" applyFont="1" applyBorder="1" applyAlignment="1">
      <alignment wrapText="1"/>
    </xf>
    <xf numFmtId="3" fontId="19" fillId="0" borderId="11" xfId="0" applyNumberFormat="1" applyFont="1" applyBorder="1"/>
    <xf numFmtId="10" fontId="19" fillId="0" borderId="11" xfId="2" applyNumberFormat="1" applyFont="1" applyBorder="1"/>
  </cellXfs>
  <cellStyles count="44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/>
    <cellStyle name="Nota" xfId="17" builtinId="10" customBuiltin="1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8914</xdr:colOff>
      <xdr:row>16</xdr:row>
      <xdr:rowOff>178682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20AD15D-F2C9-401C-94B3-A3814961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885714" cy="3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M18" sqref="M18"/>
    </sheetView>
  </sheetViews>
  <sheetFormatPr defaultRowHeight="13.8" x14ac:dyDescent="0.25"/>
  <cols>
    <col min="1" max="1" width="5.77734375" style="2" bestFit="1" customWidth="1"/>
    <col min="2" max="2" width="32.88671875" style="2" bestFit="1" customWidth="1"/>
    <col min="3" max="3" width="14.21875" style="2" customWidth="1"/>
    <col min="4" max="4" width="13.88671875" style="2" customWidth="1"/>
    <col min="5" max="5" width="10.33203125" style="2" bestFit="1" customWidth="1"/>
    <col min="6" max="6" width="12" style="2" customWidth="1"/>
    <col min="7" max="7" width="18.5546875" style="2" bestFit="1" customWidth="1"/>
    <col min="8" max="8" width="13.33203125" style="2" bestFit="1" customWidth="1"/>
    <col min="9" max="9" width="14.5546875" style="2" customWidth="1"/>
    <col min="10" max="10" width="11.88671875" style="2" customWidth="1"/>
    <col min="11" max="11" width="14.21875" style="2" customWidth="1"/>
    <col min="12" max="12" width="11.88671875" style="2" customWidth="1"/>
    <col min="13" max="13" width="15" style="2" customWidth="1"/>
    <col min="14" max="14" width="12.21875" style="2" customWidth="1"/>
    <col min="15" max="15" width="14" style="2" customWidth="1"/>
    <col min="16" max="16" width="11.77734375" style="2" customWidth="1"/>
    <col min="17" max="17" width="12.5546875" style="2" customWidth="1"/>
    <col min="18" max="18" width="13.77734375" style="2" customWidth="1"/>
    <col min="19" max="19" width="13.88671875" style="2" customWidth="1"/>
    <col min="20" max="20" width="17.77734375" style="2" bestFit="1" customWidth="1"/>
    <col min="21" max="21" width="18.5546875" style="2" bestFit="1" customWidth="1"/>
    <col min="22" max="22" width="15.5546875" style="2" bestFit="1" customWidth="1"/>
    <col min="23" max="16384" width="8.88671875" style="2"/>
  </cols>
  <sheetData>
    <row r="1" spans="1:22" s="9" customFormat="1" ht="42.6" customHeight="1" x14ac:dyDescent="0.3">
      <c r="A1" s="8" t="s">
        <v>0</v>
      </c>
      <c r="B1" s="8" t="s">
        <v>1</v>
      </c>
      <c r="C1" s="10" t="s">
        <v>2</v>
      </c>
      <c r="D1" s="19" t="s">
        <v>30</v>
      </c>
      <c r="E1" s="8" t="s">
        <v>3</v>
      </c>
      <c r="F1" s="8" t="s">
        <v>4</v>
      </c>
      <c r="G1" s="19" t="s">
        <v>31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</row>
    <row r="2" spans="1:22" x14ac:dyDescent="0.25">
      <c r="A2" s="1">
        <v>403</v>
      </c>
      <c r="B2" s="1" t="s">
        <v>20</v>
      </c>
      <c r="C2" s="11">
        <v>4595</v>
      </c>
      <c r="D2" s="12">
        <v>20917</v>
      </c>
      <c r="E2" s="1">
        <v>2298</v>
      </c>
      <c r="F2" s="4">
        <v>0.10979999999999999</v>
      </c>
      <c r="G2" s="14">
        <f>+C2-E2</f>
        <v>2297</v>
      </c>
      <c r="H2" s="1">
        <v>642</v>
      </c>
      <c r="I2" s="4">
        <v>3.0599999999999999E-2</v>
      </c>
      <c r="J2" s="1">
        <v>507</v>
      </c>
      <c r="K2" s="4">
        <v>2.4199999999999999E-2</v>
      </c>
      <c r="L2" s="1">
        <v>445</v>
      </c>
      <c r="M2" s="4">
        <v>2.12E-2</v>
      </c>
      <c r="N2" s="1">
        <v>431</v>
      </c>
      <c r="O2" s="4">
        <v>2.0500000000000001E-2</v>
      </c>
      <c r="P2" s="1"/>
      <c r="Q2" s="1"/>
      <c r="R2" s="1">
        <v>272</v>
      </c>
      <c r="S2" s="4">
        <v>1.29E-2</v>
      </c>
      <c r="T2" s="4">
        <v>0.21959999999999999</v>
      </c>
      <c r="U2" s="4">
        <v>0.78039999999999998</v>
      </c>
      <c r="V2" s="1">
        <v>93</v>
      </c>
    </row>
    <row r="3" spans="1:22" x14ac:dyDescent="0.25">
      <c r="A3" s="1">
        <v>402</v>
      </c>
      <c r="B3" s="1" t="s">
        <v>21</v>
      </c>
      <c r="C3" s="13">
        <v>347</v>
      </c>
      <c r="D3" s="12">
        <v>2257</v>
      </c>
      <c r="E3" s="1">
        <v>236</v>
      </c>
      <c r="F3" s="4">
        <v>0.1045</v>
      </c>
      <c r="G3" s="14">
        <f t="shared" ref="G3:G11" si="0">+C3-E3</f>
        <v>111</v>
      </c>
      <c r="H3" s="1">
        <v>3</v>
      </c>
      <c r="I3" s="4">
        <v>1.2999999999999999E-3</v>
      </c>
      <c r="J3" s="1">
        <v>83</v>
      </c>
      <c r="K3" s="4">
        <v>3.6700000000000003E-2</v>
      </c>
      <c r="L3" s="1"/>
      <c r="M3" s="1"/>
      <c r="N3" s="1">
        <v>25</v>
      </c>
      <c r="O3" s="4">
        <v>1.0999999999999999E-2</v>
      </c>
      <c r="P3" s="1"/>
      <c r="Q3" s="1"/>
      <c r="R3" s="1"/>
      <c r="S3" s="1"/>
      <c r="T3" s="4">
        <v>0.1537</v>
      </c>
      <c r="U3" s="4">
        <v>0.84630000000000005</v>
      </c>
      <c r="V3" s="1">
        <v>9</v>
      </c>
    </row>
    <row r="4" spans="1:22" x14ac:dyDescent="0.25">
      <c r="A4" s="5">
        <v>440</v>
      </c>
      <c r="B4" s="5" t="s">
        <v>22</v>
      </c>
      <c r="C4" s="6">
        <v>0</v>
      </c>
      <c r="D4" s="5">
        <v>759</v>
      </c>
      <c r="E4" s="5"/>
      <c r="F4" s="5"/>
      <c r="G4" s="17">
        <f t="shared" si="0"/>
        <v>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7">
        <v>0</v>
      </c>
      <c r="U4" s="7">
        <v>1</v>
      </c>
      <c r="V4" s="5">
        <v>3</v>
      </c>
    </row>
    <row r="5" spans="1:22" x14ac:dyDescent="0.25">
      <c r="A5" s="1">
        <v>202</v>
      </c>
      <c r="B5" s="1" t="s">
        <v>23</v>
      </c>
      <c r="C5" s="13">
        <v>556</v>
      </c>
      <c r="D5" s="12">
        <v>1854</v>
      </c>
      <c r="E5" s="1">
        <v>147</v>
      </c>
      <c r="F5" s="4">
        <v>7.9200000000000007E-2</v>
      </c>
      <c r="G5" s="14">
        <f t="shared" si="0"/>
        <v>409</v>
      </c>
      <c r="H5" s="1">
        <v>9</v>
      </c>
      <c r="I5" s="4">
        <v>4.7999999999999996E-3</v>
      </c>
      <c r="J5" s="1"/>
      <c r="K5" s="1"/>
      <c r="L5" s="1">
        <v>10</v>
      </c>
      <c r="M5" s="4">
        <v>5.3E-3</v>
      </c>
      <c r="N5" s="1">
        <v>137</v>
      </c>
      <c r="O5" s="4">
        <v>7.3800000000000004E-2</v>
      </c>
      <c r="P5" s="1"/>
      <c r="Q5" s="1"/>
      <c r="R5" s="1">
        <v>253</v>
      </c>
      <c r="S5" s="4">
        <v>0.13639999999999999</v>
      </c>
      <c r="T5" s="4">
        <v>0.29980000000000001</v>
      </c>
      <c r="U5" s="4">
        <v>0.70020000000000004</v>
      </c>
      <c r="V5" s="1">
        <v>8</v>
      </c>
    </row>
    <row r="6" spans="1:22" x14ac:dyDescent="0.25">
      <c r="A6" s="1">
        <v>103</v>
      </c>
      <c r="B6" s="1" t="s">
        <v>24</v>
      </c>
      <c r="C6" s="11">
        <v>56177</v>
      </c>
      <c r="D6" s="12">
        <v>210581</v>
      </c>
      <c r="E6" s="1">
        <v>23071</v>
      </c>
      <c r="F6" s="4">
        <v>0.1095</v>
      </c>
      <c r="G6" s="14">
        <f t="shared" si="0"/>
        <v>33106</v>
      </c>
      <c r="H6" s="1">
        <v>9737</v>
      </c>
      <c r="I6" s="4">
        <v>4.6199999999999998E-2</v>
      </c>
      <c r="J6" s="1">
        <v>2990</v>
      </c>
      <c r="K6" s="4">
        <v>1.41E-2</v>
      </c>
      <c r="L6" s="1">
        <v>11355</v>
      </c>
      <c r="M6" s="4">
        <v>5.3900000000000003E-2</v>
      </c>
      <c r="N6" s="1">
        <v>5996</v>
      </c>
      <c r="O6" s="4">
        <v>2.8400000000000002E-2</v>
      </c>
      <c r="P6" s="1">
        <v>4</v>
      </c>
      <c r="Q6" s="1"/>
      <c r="R6" s="1">
        <v>3024</v>
      </c>
      <c r="S6" s="4">
        <v>1.43E-2</v>
      </c>
      <c r="T6" s="4">
        <v>0.26669999999999999</v>
      </c>
      <c r="U6" s="4">
        <v>0.73329999999999995</v>
      </c>
      <c r="V6" s="1">
        <v>791</v>
      </c>
    </row>
    <row r="7" spans="1:22" x14ac:dyDescent="0.25">
      <c r="A7" s="1">
        <v>102</v>
      </c>
      <c r="B7" s="1" t="s">
        <v>25</v>
      </c>
      <c r="C7" s="11">
        <v>4231</v>
      </c>
      <c r="D7" s="12">
        <v>13592</v>
      </c>
      <c r="E7" s="1">
        <v>1231</v>
      </c>
      <c r="F7" s="4">
        <v>9.0499999999999997E-2</v>
      </c>
      <c r="G7" s="14">
        <f t="shared" si="0"/>
        <v>3000</v>
      </c>
      <c r="H7" s="1">
        <v>472</v>
      </c>
      <c r="I7" s="4">
        <v>3.4700000000000002E-2</v>
      </c>
      <c r="J7" s="1">
        <v>151</v>
      </c>
      <c r="K7" s="4">
        <v>1.11E-2</v>
      </c>
      <c r="L7" s="1">
        <v>654</v>
      </c>
      <c r="M7" s="4">
        <v>4.8099999999999997E-2</v>
      </c>
      <c r="N7" s="1">
        <v>1343</v>
      </c>
      <c r="O7" s="4">
        <v>9.8699999999999996E-2</v>
      </c>
      <c r="P7" s="1">
        <v>1</v>
      </c>
      <c r="Q7" s="1"/>
      <c r="R7" s="1">
        <v>379</v>
      </c>
      <c r="S7" s="4">
        <v>2.7799999999999998E-2</v>
      </c>
      <c r="T7" s="4">
        <v>0.31119999999999998</v>
      </c>
      <c r="U7" s="4">
        <v>0.68879999999999997</v>
      </c>
      <c r="V7" s="1">
        <v>55</v>
      </c>
    </row>
    <row r="8" spans="1:22" x14ac:dyDescent="0.25">
      <c r="A8" s="1">
        <v>101</v>
      </c>
      <c r="B8" s="1" t="s">
        <v>26</v>
      </c>
      <c r="C8" s="11">
        <v>33995</v>
      </c>
      <c r="D8" s="12">
        <v>118520</v>
      </c>
      <c r="E8" s="1">
        <v>12253</v>
      </c>
      <c r="F8" s="4">
        <v>0.1033</v>
      </c>
      <c r="G8" s="14">
        <f>+C8-E8</f>
        <v>21742</v>
      </c>
      <c r="H8" s="1">
        <v>2491</v>
      </c>
      <c r="I8" s="4">
        <v>2.1000000000000001E-2</v>
      </c>
      <c r="J8" s="1">
        <v>1452</v>
      </c>
      <c r="K8" s="4">
        <v>1.2200000000000001E-2</v>
      </c>
      <c r="L8" s="1">
        <v>5241</v>
      </c>
      <c r="M8" s="4">
        <v>4.4200000000000003E-2</v>
      </c>
      <c r="N8" s="1">
        <v>11136</v>
      </c>
      <c r="O8" s="4">
        <v>9.3899999999999997E-2</v>
      </c>
      <c r="P8" s="1">
        <v>9</v>
      </c>
      <c r="Q8" s="1"/>
      <c r="R8" s="1">
        <v>1413</v>
      </c>
      <c r="S8" s="4">
        <v>1.1900000000000001E-2</v>
      </c>
      <c r="T8" s="4">
        <v>0.2868</v>
      </c>
      <c r="U8" s="4">
        <v>0.71319999999999995</v>
      </c>
      <c r="V8" s="1">
        <v>445</v>
      </c>
    </row>
    <row r="9" spans="1:22" x14ac:dyDescent="0.25">
      <c r="A9" s="1">
        <v>105</v>
      </c>
      <c r="B9" s="1" t="s">
        <v>27</v>
      </c>
      <c r="C9" s="11">
        <v>7250</v>
      </c>
      <c r="D9" s="12">
        <v>28606</v>
      </c>
      <c r="E9" s="1">
        <v>2666</v>
      </c>
      <c r="F9" s="4">
        <v>9.3100000000000002E-2</v>
      </c>
      <c r="G9" s="14">
        <f t="shared" si="0"/>
        <v>4584</v>
      </c>
      <c r="H9" s="1">
        <v>1846</v>
      </c>
      <c r="I9" s="4">
        <v>6.4500000000000002E-2</v>
      </c>
      <c r="J9" s="1">
        <v>310</v>
      </c>
      <c r="K9" s="4">
        <v>1.0800000000000001E-2</v>
      </c>
      <c r="L9" s="1">
        <v>1364</v>
      </c>
      <c r="M9" s="4">
        <v>4.7600000000000003E-2</v>
      </c>
      <c r="N9" s="1">
        <v>736</v>
      </c>
      <c r="O9" s="4">
        <v>2.5700000000000001E-2</v>
      </c>
      <c r="P9" s="1"/>
      <c r="Q9" s="1"/>
      <c r="R9" s="1">
        <v>328</v>
      </c>
      <c r="S9" s="4">
        <v>1.14E-2</v>
      </c>
      <c r="T9" s="4">
        <v>0.25340000000000001</v>
      </c>
      <c r="U9" s="4">
        <v>0.74660000000000004</v>
      </c>
      <c r="V9" s="1">
        <v>104</v>
      </c>
    </row>
    <row r="10" spans="1:22" x14ac:dyDescent="0.25">
      <c r="A10" s="1">
        <v>303</v>
      </c>
      <c r="B10" s="1" t="s">
        <v>28</v>
      </c>
      <c r="C10" s="11">
        <v>1945</v>
      </c>
      <c r="D10" s="12">
        <v>10959</v>
      </c>
      <c r="E10" s="1">
        <v>1112</v>
      </c>
      <c r="F10" s="4">
        <v>0.1014</v>
      </c>
      <c r="G10" s="14">
        <f t="shared" si="0"/>
        <v>833</v>
      </c>
      <c r="H10" s="1">
        <v>360</v>
      </c>
      <c r="I10" s="4">
        <v>3.2800000000000003E-2</v>
      </c>
      <c r="J10" s="1">
        <v>299</v>
      </c>
      <c r="K10" s="4">
        <v>2.7199999999999998E-2</v>
      </c>
      <c r="L10" s="1">
        <v>9</v>
      </c>
      <c r="M10" s="4">
        <v>8.0000000000000004E-4</v>
      </c>
      <c r="N10" s="1">
        <v>163</v>
      </c>
      <c r="O10" s="4">
        <v>1.4800000000000001E-2</v>
      </c>
      <c r="P10" s="1">
        <v>2</v>
      </c>
      <c r="Q10" s="4">
        <v>1E-4</v>
      </c>
      <c r="R10" s="1"/>
      <c r="S10" s="1"/>
      <c r="T10" s="4">
        <v>0.1774</v>
      </c>
      <c r="U10" s="4">
        <v>0.8226</v>
      </c>
      <c r="V10" s="1">
        <v>49</v>
      </c>
    </row>
    <row r="11" spans="1:22" x14ac:dyDescent="0.25">
      <c r="A11" s="1">
        <v>302</v>
      </c>
      <c r="B11" s="1" t="s">
        <v>29</v>
      </c>
      <c r="C11" s="13">
        <v>262</v>
      </c>
      <c r="D11" s="12">
        <v>1329</v>
      </c>
      <c r="E11" s="1">
        <v>137</v>
      </c>
      <c r="F11" s="4">
        <v>0.10299999999999999</v>
      </c>
      <c r="G11" s="14">
        <f t="shared" si="0"/>
        <v>125</v>
      </c>
      <c r="H11" s="1">
        <v>13</v>
      </c>
      <c r="I11" s="4">
        <v>9.7000000000000003E-3</v>
      </c>
      <c r="J11" s="1"/>
      <c r="K11" s="1"/>
      <c r="L11" s="1">
        <v>107</v>
      </c>
      <c r="M11" s="4">
        <v>8.0399999999999999E-2</v>
      </c>
      <c r="N11" s="1">
        <v>5</v>
      </c>
      <c r="O11" s="4">
        <v>3.7000000000000002E-3</v>
      </c>
      <c r="P11" s="1"/>
      <c r="Q11" s="1"/>
      <c r="R11" s="1"/>
      <c r="S11" s="1"/>
      <c r="T11" s="4">
        <v>0.1971</v>
      </c>
      <c r="U11" s="4">
        <v>0.80289999999999995</v>
      </c>
      <c r="V11" s="1">
        <v>6</v>
      </c>
    </row>
    <row r="12" spans="1:22" x14ac:dyDescent="0.25">
      <c r="B12" s="16" t="s">
        <v>32</v>
      </c>
      <c r="C12" s="3">
        <f>SUM(C2:C11)</f>
        <v>109358</v>
      </c>
      <c r="D12" s="3">
        <f t="shared" ref="D12:V12" si="1">SUM(D2:D11)</f>
        <v>409374</v>
      </c>
      <c r="E12" s="3">
        <f t="shared" si="1"/>
        <v>43151</v>
      </c>
      <c r="F12" s="15">
        <f>SUM(F2:F11)</f>
        <v>0.89429999999999998</v>
      </c>
      <c r="G12" s="3">
        <f t="shared" si="1"/>
        <v>66207</v>
      </c>
      <c r="H12" s="3">
        <f t="shared" si="1"/>
        <v>15573</v>
      </c>
      <c r="I12" s="15">
        <f>SUM(I2:I11)</f>
        <v>0.24559999999999998</v>
      </c>
      <c r="J12" s="3">
        <f t="shared" si="1"/>
        <v>5792</v>
      </c>
      <c r="K12" s="15">
        <f t="shared" si="1"/>
        <v>0.1363</v>
      </c>
      <c r="L12" s="3">
        <f t="shared" si="1"/>
        <v>19185</v>
      </c>
      <c r="M12" s="15">
        <f t="shared" si="1"/>
        <v>0.30149999999999999</v>
      </c>
      <c r="N12" s="3">
        <f t="shared" si="1"/>
        <v>19972</v>
      </c>
      <c r="O12" s="15">
        <f t="shared" si="1"/>
        <v>0.37049999999999994</v>
      </c>
      <c r="P12" s="3">
        <f t="shared" si="1"/>
        <v>16</v>
      </c>
      <c r="Q12" s="15">
        <f t="shared" si="1"/>
        <v>1E-4</v>
      </c>
      <c r="R12" s="3">
        <f t="shared" si="1"/>
        <v>5669</v>
      </c>
      <c r="S12" s="15">
        <f t="shared" si="1"/>
        <v>0.21469999999999997</v>
      </c>
      <c r="T12" s="15"/>
      <c r="U12" s="3"/>
      <c r="V12" s="3">
        <f t="shared" si="1"/>
        <v>1563</v>
      </c>
    </row>
    <row r="15" spans="1:22" ht="14.4" thickBot="1" x14ac:dyDescent="0.3"/>
    <row r="16" spans="1:22" ht="83.4" thickBot="1" x14ac:dyDescent="0.3">
      <c r="B16" s="20"/>
      <c r="C16" s="21" t="s">
        <v>33</v>
      </c>
      <c r="D16" s="21" t="s">
        <v>34</v>
      </c>
      <c r="E16" s="21"/>
      <c r="F16" s="21" t="s">
        <v>35</v>
      </c>
      <c r="G16" s="21" t="s">
        <v>36</v>
      </c>
      <c r="H16" s="21" t="s">
        <v>37</v>
      </c>
      <c r="I16" s="21" t="s">
        <v>38</v>
      </c>
    </row>
    <row r="17" spans="2:10" ht="14.4" thickBot="1" x14ac:dyDescent="0.3">
      <c r="B17" s="20" t="s">
        <v>39</v>
      </c>
      <c r="C17" s="22">
        <f>+G12</f>
        <v>66207</v>
      </c>
      <c r="D17" s="22">
        <f>+D12</f>
        <v>409374</v>
      </c>
      <c r="E17" s="20"/>
      <c r="F17" s="22">
        <f>+V12</f>
        <v>1563</v>
      </c>
      <c r="G17" s="23">
        <f>+C17/D17</f>
        <v>0.16172741796010495</v>
      </c>
      <c r="H17" s="22">
        <f>+D17-C17</f>
        <v>343167</v>
      </c>
      <c r="I17" s="23">
        <f>+H17/D17</f>
        <v>0.83827258203989508</v>
      </c>
      <c r="J17" s="18">
        <f>+I17+G17</f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Trasparenza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Sabatino.guest</dc:creator>
  <cp:lastModifiedBy>Sabatino.guest</cp:lastModifiedBy>
  <dcterms:created xsi:type="dcterms:W3CDTF">2025-01-24T15:49:09Z</dcterms:created>
  <dcterms:modified xsi:type="dcterms:W3CDTF">2025-01-24T15:49:40Z</dcterms:modified>
</cp:coreProperties>
</file>