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GARE SIAPS\CONSUMABILI DRAEGER ED AESTIVA\Avviso di Indagine conoscitiva\"/>
    </mc:Choice>
  </mc:AlternateContent>
  <xr:revisionPtr revIDLastSave="0" documentId="13_ncr:1_{8C5F7F55-6DEA-4983-83C3-F9ED782D30DC}" xr6:coauthVersionLast="47" xr6:coauthVersionMax="47" xr10:uidLastSave="{00000000-0000-0000-0000-000000000000}"/>
  <bookViews>
    <workbookView minimized="1" xWindow="2250" yWindow="2355" windowWidth="9345" windowHeight="11295" xr2:uid="{22AC7453-330F-4453-98B7-EE55CF2F7E3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8" i="1"/>
  <c r="G37" i="1"/>
  <c r="G36" i="1"/>
  <c r="G35" i="1"/>
  <c r="G34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E14" i="1"/>
  <c r="G14" i="1" s="1"/>
  <c r="D14" i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G9" i="1"/>
  <c r="G8" i="1"/>
  <c r="G7" i="1"/>
  <c r="G6" i="1"/>
  <c r="G5" i="1"/>
  <c r="G40" i="1" l="1"/>
  <c r="G39" i="1"/>
  <c r="G41" i="1" l="1"/>
</calcChain>
</file>

<file path=xl/sharedStrings.xml><?xml version="1.0" encoding="utf-8"?>
<sst xmlns="http://schemas.openxmlformats.org/spreadsheetml/2006/main" count="149" uniqueCount="117">
  <si>
    <t>anni</t>
  </si>
  <si>
    <t>n. sistemi aziendali</t>
  </si>
  <si>
    <t>n. sistemi conteggiati nel fabbisogno</t>
  </si>
  <si>
    <t>CND</t>
  </si>
  <si>
    <t>Codice</t>
  </si>
  <si>
    <t>Descrizione PRODOTTI MONOUSO/MONOPAZIENTE</t>
  </si>
  <si>
    <t>N.Pezzi anno</t>
  </si>
  <si>
    <t>N.Pezzi 4 anni</t>
  </si>
  <si>
    <t>Prezzo Unitario listino</t>
  </si>
  <si>
    <t>Prezzo 4 anni</t>
  </si>
  <si>
    <t>Z12040185</t>
  </si>
  <si>
    <t>Bracciale NIBP, monouso, neonati, mis. 5</t>
  </si>
  <si>
    <t>Bracciale NIBP, monouso, neonati, mis. 1</t>
  </si>
  <si>
    <t>Bracciale NIBP, monouso, neonati, mis. 2</t>
  </si>
  <si>
    <t>Bracciale NIBP, monouso, neonati, mis. 3</t>
  </si>
  <si>
    <t>Bracciale NIBP, monouso, neonati, mis. 4</t>
  </si>
  <si>
    <t>Z1203020499</t>
  </si>
  <si>
    <t>Linea di campionamento, monouso</t>
  </si>
  <si>
    <t>R0280</t>
  </si>
  <si>
    <t>Raccogli condensa WaterLock® 2</t>
  </si>
  <si>
    <t>Z1203010185</t>
  </si>
  <si>
    <t>MX50100</t>
  </si>
  <si>
    <t>Canestro assorbitore CO2 CLIC Free, monouso, 1,2 L</t>
  </si>
  <si>
    <t>Z1203019080</t>
  </si>
  <si>
    <t>Sensore di flusso Spirolog®</t>
  </si>
  <si>
    <t>R040101</t>
  </si>
  <si>
    <t>MP05790</t>
  </si>
  <si>
    <t>Filtro SafeStar 55 Plus, monouso</t>
  </si>
  <si>
    <t>Z12059099 </t>
  </si>
  <si>
    <t>MP00875</t>
  </si>
  <si>
    <t>Cavo ECG, a 3 derivaz., connett. single-pin, monopaziente, IEC1, 1mt</t>
  </si>
  <si>
    <t>MP00924</t>
  </si>
  <si>
    <t>Bracciale NIBP XXS, monopaziente,bambini piccoli, 8-13 cm/13 cm</t>
  </si>
  <si>
    <t>MP00925</t>
  </si>
  <si>
    <t>Bracciale NIBP XS, monopaziente, ped., 12-19 cm/19 cm</t>
  </si>
  <si>
    <t>MP00926</t>
  </si>
  <si>
    <t>Bracciale NIBP S, monopaziente, adulti misura piccola, 17-25 cm/29 cm</t>
  </si>
  <si>
    <t>MP00928</t>
  </si>
  <si>
    <t>Bracciale NIBP M, monopaziente, adulti, 23-33 cm/33 cm</t>
  </si>
  <si>
    <t>MP00929</t>
  </si>
  <si>
    <t>Bracciale NIBP M+, monopaziente, adulti lungo, 23-33 cm/43 cm</t>
  </si>
  <si>
    <t>MP00930</t>
  </si>
  <si>
    <t>Bracciale NIBP M++, monopaziente, adulti extra lungo, 23-33 cm/53 cm</t>
  </si>
  <si>
    <t>MP00931</t>
  </si>
  <si>
    <t>Bracciale NIBP L, monopaziente, adulti misura grande, 31-40 cm/40 cm</t>
  </si>
  <si>
    <t>MP00932</t>
  </si>
  <si>
    <t>Bracciale NIBP L+, monopaziente, adulti mis. grande lungo, 31-40 cm/55 cm</t>
  </si>
  <si>
    <t>MP00934</t>
  </si>
  <si>
    <t>Bracciale NIBP XL, monopaziente, coscia, 38-50 cm/50 cm, conf</t>
  </si>
  <si>
    <t>V03010299</t>
  </si>
  <si>
    <t>MP00993</t>
  </si>
  <si>
    <t>Sonda di temp. per uso generico, monopaziente, ped., connettore a 7 pin, 1,6 mt</t>
  </si>
  <si>
    <t>MP00994</t>
  </si>
  <si>
    <t>Sonda di temp. per uso generico, monopaziente, ped., connettore a 7 pin, 3 mt</t>
  </si>
  <si>
    <t>T030101</t>
  </si>
  <si>
    <t>MS40243</t>
  </si>
  <si>
    <t>Copertura di protez. per sonde di temp. per uso gener., senza lattice</t>
  </si>
  <si>
    <t>Descrizione PRODOTTI PLURIUSO</t>
  </si>
  <si>
    <t>Z12050380</t>
  </si>
  <si>
    <t>ECG ESU pr., 3/5 deriv., sing. pin, 2,5m</t>
  </si>
  <si>
    <t>ECG Neo pr. def., 3 deriv. ,1,5 m</t>
  </si>
  <si>
    <t>Sonda di temperatura cutanea, 3m</t>
  </si>
  <si>
    <t>Sonda di temperatura rettale/orale, 3 m</t>
  </si>
  <si>
    <t>Sonda di temp., neonati, cutanea, 3m</t>
  </si>
  <si>
    <t>Sonda di temp., neonati, rettale/orale</t>
  </si>
  <si>
    <t>Pallone Resp. In silicone riutiliz. 0,5 L</t>
  </si>
  <si>
    <t xml:space="preserve">PALLONI RESPIRATORI IN SILICONE 2,3L </t>
  </si>
  <si>
    <t xml:space="preserve">PALLONI RESPIRATORI IN SILICONE 3L </t>
  </si>
  <si>
    <t xml:space="preserve">Palloni in silicone 1,5 l </t>
  </si>
  <si>
    <t>a)</t>
  </si>
  <si>
    <t>Totale Monouso</t>
  </si>
  <si>
    <t>b)</t>
  </si>
  <si>
    <t>Totale Pluriuso</t>
  </si>
  <si>
    <t>Totale a)+b)</t>
  </si>
  <si>
    <t>Spesa complessiva</t>
  </si>
  <si>
    <t xml:space="preserve">Prezzo Unitario </t>
  </si>
  <si>
    <t>Inventario</t>
  </si>
  <si>
    <t>Modello</t>
  </si>
  <si>
    <t>Matricola</t>
  </si>
  <si>
    <t>A006253</t>
  </si>
  <si>
    <t>Atlan A350</t>
  </si>
  <si>
    <t>ASNL-0115</t>
  </si>
  <si>
    <t>PAU1-R005 - B.O. CHIRURGIA ONCOLOGICA</t>
  </si>
  <si>
    <t>A006241</t>
  </si>
  <si>
    <t>ASNL-0116</t>
  </si>
  <si>
    <t>STB1-R031 - BLOCCO OPERATORIO NEUROCHIRURGIA</t>
  </si>
  <si>
    <t>A006244</t>
  </si>
  <si>
    <t>ASNL-0113</t>
  </si>
  <si>
    <t>STB1-R032 - BLOCCO OPERATORIO ORTOPEDIA</t>
  </si>
  <si>
    <t>A006247</t>
  </si>
  <si>
    <t>ASNL-0114</t>
  </si>
  <si>
    <t>STB1-R030 - BLOCCO OPERATORIO DI UROLOGIA</t>
  </si>
  <si>
    <t>A003814</t>
  </si>
  <si>
    <t>Primus</t>
  </si>
  <si>
    <t>ASEM-0222</t>
  </si>
  <si>
    <t>A002676</t>
  </si>
  <si>
    <t xml:space="preserve">ASFB-0191 </t>
  </si>
  <si>
    <t>STB1-R028  - CHIRURGIA DI URGENZA- SALA 1</t>
  </si>
  <si>
    <t>A002707</t>
  </si>
  <si>
    <t>ASDM-0400</t>
  </si>
  <si>
    <t>STB1-R028  - CHIRURGIA DI URGENZA- SALA 2</t>
  </si>
  <si>
    <t>A005134</t>
  </si>
  <si>
    <t>ASMC0114</t>
  </si>
  <si>
    <t>STB1-R029 - BLOCCO OPERATORIO DI ENDOSCOPIA</t>
  </si>
  <si>
    <t>A001916</t>
  </si>
  <si>
    <t>ARZK0091</t>
  </si>
  <si>
    <t>A002527</t>
  </si>
  <si>
    <t>ASFB0192</t>
  </si>
  <si>
    <t>STB1-R031-S0153 - RAVASCHIERI - OCULISTICA</t>
  </si>
  <si>
    <t>A001435</t>
  </si>
  <si>
    <t>ASFB-0194</t>
  </si>
  <si>
    <t>STB1-R027-S0063 - RAVASCHIERI - OTORINO</t>
  </si>
  <si>
    <t>A001476</t>
  </si>
  <si>
    <t>ASHM 0261</t>
  </si>
  <si>
    <t>STB1-R071 - RIANIMAZIONE PEDIATRICA</t>
  </si>
  <si>
    <t>A001479</t>
  </si>
  <si>
    <t>ASHM 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</si>
</sst>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6" formatCode="_-* #,##0.000\ [$€-410]_-;\-* #,##0.000\ [$€-410]_-;_-* &quot;-&quot;???\ [$€-410]_-;_-@_-"/>
  </numFmts>
  <fonts count="4" x14ac:knownFonts="1">
    <font>
      <sz val="11"/>
      <color theme="1"/>
      <name val="Aptos Narrow"/>
      <family val="2"/>
      <scheme val="minor"/>
    </font>
    <font>
      <sz val="10"/>
      <color indexed="8"/>
      <name val="Calibri"/>
      <family val="2"/>
    </font>
    <font>
      <sz val="11"/>
      <color theme="1"/>
      <name val="Times New Roman"/>
      <family val="1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164" fontId="0" fillId="0" borderId="0" xfId="0" applyNumberFormat="1"/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4" fontId="2" fillId="2" borderId="1" xfId="0" applyNumberFormat="1" applyFont="1" applyFill="1" applyBorder="1"/>
    <xf numFmtId="166" fontId="2" fillId="2" borderId="1" xfId="0" applyNumberFormat="1" applyFont="1" applyFill="1" applyBorder="1"/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5963-63B8-446E-A870-8D7E564F536E}">
  <sheetPr>
    <pageSetUpPr fitToPage="1"/>
  </sheetPr>
  <dimension ref="A1:G57"/>
  <sheetViews>
    <sheetView tabSelected="1" topLeftCell="A22" workbookViewId="0">
      <selection sqref="A1:G41"/>
    </sheetView>
  </sheetViews>
  <sheetFormatPr defaultRowHeight="15" x14ac:dyDescent="0.25"/>
  <cols>
    <col min="1" max="1" width="19.85546875" customWidth="1"/>
    <col min="2" max="2" width="13" customWidth="1"/>
    <col min="3" max="3" width="60.5703125" style="1" customWidth="1"/>
    <col min="4" max="4" width="9.140625" style="4"/>
    <col min="5" max="5" width="9.140625" style="5"/>
    <col min="6" max="6" width="14.28515625" style="2" customWidth="1"/>
    <col min="7" max="7" width="15.140625" style="2" customWidth="1"/>
  </cols>
  <sheetData>
    <row r="1" spans="1:7" x14ac:dyDescent="0.25">
      <c r="A1" s="6" t="s">
        <v>0</v>
      </c>
      <c r="B1" s="7">
        <v>4</v>
      </c>
      <c r="C1" s="8"/>
      <c r="D1" s="9"/>
      <c r="E1" s="9"/>
      <c r="F1" s="9"/>
      <c r="G1" s="10"/>
    </row>
    <row r="2" spans="1:7" ht="23.25" customHeight="1" x14ac:dyDescent="0.25">
      <c r="A2" s="11" t="s">
        <v>1</v>
      </c>
      <c r="B2" s="7">
        <v>13</v>
      </c>
      <c r="C2" s="12"/>
      <c r="D2" s="13"/>
      <c r="E2" s="13"/>
      <c r="F2" s="13"/>
      <c r="G2" s="14"/>
    </row>
    <row r="3" spans="1:7" ht="30" x14ac:dyDescent="0.25">
      <c r="A3" s="11" t="s">
        <v>2</v>
      </c>
      <c r="B3" s="7">
        <v>10</v>
      </c>
      <c r="C3" s="15"/>
      <c r="D3" s="16"/>
      <c r="E3" s="16"/>
      <c r="F3" s="16"/>
      <c r="G3" s="17"/>
    </row>
    <row r="4" spans="1:7" ht="30" x14ac:dyDescent="0.25">
      <c r="A4" s="18" t="s">
        <v>3</v>
      </c>
      <c r="B4" s="18" t="s">
        <v>4</v>
      </c>
      <c r="C4" s="18" t="s">
        <v>5</v>
      </c>
      <c r="D4" s="19" t="s">
        <v>6</v>
      </c>
      <c r="E4" s="20" t="s">
        <v>7</v>
      </c>
      <c r="F4" s="21" t="s">
        <v>75</v>
      </c>
      <c r="G4" s="21" t="s">
        <v>74</v>
      </c>
    </row>
    <row r="5" spans="1:7" x14ac:dyDescent="0.25">
      <c r="A5" s="22" t="s">
        <v>10</v>
      </c>
      <c r="B5" s="22">
        <v>2870173</v>
      </c>
      <c r="C5" s="23" t="s">
        <v>11</v>
      </c>
      <c r="D5" s="6"/>
      <c r="E5" s="24">
        <v>80</v>
      </c>
      <c r="F5" s="39">
        <v>13.04</v>
      </c>
      <c r="G5" s="39">
        <f t="shared" ref="G5:G24" si="0">F5*E5</f>
        <v>1043.1999999999998</v>
      </c>
    </row>
    <row r="6" spans="1:7" x14ac:dyDescent="0.25">
      <c r="A6" s="22" t="s">
        <v>10</v>
      </c>
      <c r="B6" s="22">
        <v>2870181</v>
      </c>
      <c r="C6" s="25" t="s">
        <v>12</v>
      </c>
      <c r="D6" s="6"/>
      <c r="E6" s="24">
        <v>40</v>
      </c>
      <c r="F6" s="39">
        <v>13.04</v>
      </c>
      <c r="G6" s="39">
        <f t="shared" si="0"/>
        <v>521.59999999999991</v>
      </c>
    </row>
    <row r="7" spans="1:7" x14ac:dyDescent="0.25">
      <c r="A7" s="22" t="s">
        <v>10</v>
      </c>
      <c r="B7" s="22">
        <v>2870199</v>
      </c>
      <c r="C7" s="25" t="s">
        <v>13</v>
      </c>
      <c r="D7" s="6"/>
      <c r="E7" s="24">
        <v>40</v>
      </c>
      <c r="F7" s="39">
        <v>13.04</v>
      </c>
      <c r="G7" s="39">
        <f t="shared" si="0"/>
        <v>521.59999999999991</v>
      </c>
    </row>
    <row r="8" spans="1:7" x14ac:dyDescent="0.25">
      <c r="A8" s="22" t="s">
        <v>10</v>
      </c>
      <c r="B8" s="22">
        <v>2870207</v>
      </c>
      <c r="C8" s="25" t="s">
        <v>14</v>
      </c>
      <c r="D8" s="6"/>
      <c r="E8" s="24">
        <v>40</v>
      </c>
      <c r="F8" s="39">
        <v>13.04</v>
      </c>
      <c r="G8" s="39">
        <f t="shared" si="0"/>
        <v>521.59999999999991</v>
      </c>
    </row>
    <row r="9" spans="1:7" x14ac:dyDescent="0.25">
      <c r="A9" s="22" t="s">
        <v>10</v>
      </c>
      <c r="B9" s="22">
        <v>2870215</v>
      </c>
      <c r="C9" s="25" t="s">
        <v>15</v>
      </c>
      <c r="D9" s="6"/>
      <c r="E9" s="24">
        <v>40</v>
      </c>
      <c r="F9" s="39">
        <v>13.04</v>
      </c>
      <c r="G9" s="39">
        <f t="shared" si="0"/>
        <v>521.59999999999991</v>
      </c>
    </row>
    <row r="10" spans="1:7" x14ac:dyDescent="0.25">
      <c r="A10" s="22" t="s">
        <v>16</v>
      </c>
      <c r="B10" s="22">
        <v>8290286</v>
      </c>
      <c r="C10" s="25" t="s">
        <v>17</v>
      </c>
      <c r="D10" s="6">
        <f>365*B3</f>
        <v>3650</v>
      </c>
      <c r="E10" s="24">
        <f>D10*B1</f>
        <v>14600</v>
      </c>
      <c r="F10" s="39">
        <v>5.04</v>
      </c>
      <c r="G10" s="39">
        <f t="shared" si="0"/>
        <v>73584</v>
      </c>
    </row>
    <row r="11" spans="1:7" x14ac:dyDescent="0.25">
      <c r="A11" s="22" t="s">
        <v>18</v>
      </c>
      <c r="B11" s="22">
        <v>6872130</v>
      </c>
      <c r="C11" s="25" t="s">
        <v>19</v>
      </c>
      <c r="D11" s="6">
        <f>12*B3</f>
        <v>120</v>
      </c>
      <c r="E11" s="24">
        <f>D11*B1</f>
        <v>480</v>
      </c>
      <c r="F11" s="39">
        <v>36</v>
      </c>
      <c r="G11" s="39">
        <f t="shared" si="0"/>
        <v>17280</v>
      </c>
    </row>
    <row r="12" spans="1:7" x14ac:dyDescent="0.25">
      <c r="A12" s="22" t="s">
        <v>20</v>
      </c>
      <c r="B12" s="22" t="s">
        <v>21</v>
      </c>
      <c r="C12" s="25" t="s">
        <v>22</v>
      </c>
      <c r="D12" s="6">
        <f>208*B3</f>
        <v>2080</v>
      </c>
      <c r="E12" s="24">
        <f>D12*B1</f>
        <v>8320</v>
      </c>
      <c r="F12" s="39">
        <v>32</v>
      </c>
      <c r="G12" s="39">
        <f t="shared" si="0"/>
        <v>266240</v>
      </c>
    </row>
    <row r="13" spans="1:7" x14ac:dyDescent="0.25">
      <c r="A13" s="22" t="s">
        <v>23</v>
      </c>
      <c r="B13" s="22">
        <v>8403735</v>
      </c>
      <c r="C13" s="25" t="s">
        <v>24</v>
      </c>
      <c r="D13" s="6">
        <f>12*3</f>
        <v>36</v>
      </c>
      <c r="E13" s="24">
        <f>D13*B1</f>
        <v>144</v>
      </c>
      <c r="F13" s="39">
        <v>40.799999999999997</v>
      </c>
      <c r="G13" s="39">
        <f t="shared" si="0"/>
        <v>5875.2</v>
      </c>
    </row>
    <row r="14" spans="1:7" x14ac:dyDescent="0.25">
      <c r="A14" s="22" t="s">
        <v>25</v>
      </c>
      <c r="B14" s="22" t="s">
        <v>26</v>
      </c>
      <c r="C14" s="25" t="s">
        <v>27</v>
      </c>
      <c r="D14" s="6">
        <f>700*B3</f>
        <v>7000</v>
      </c>
      <c r="E14" s="24">
        <f>D14*B1</f>
        <v>28000</v>
      </c>
      <c r="F14" s="40">
        <v>3.0640000000000001</v>
      </c>
      <c r="G14" s="39">
        <f t="shared" si="0"/>
        <v>85792</v>
      </c>
    </row>
    <row r="15" spans="1:7" ht="30" x14ac:dyDescent="0.25">
      <c r="A15" s="22" t="s">
        <v>28</v>
      </c>
      <c r="B15" s="22" t="s">
        <v>29</v>
      </c>
      <c r="C15" s="23" t="s">
        <v>30</v>
      </c>
      <c r="D15" s="6"/>
      <c r="E15" s="24">
        <v>800</v>
      </c>
      <c r="F15" s="39">
        <v>19.2</v>
      </c>
      <c r="G15" s="39">
        <f t="shared" si="0"/>
        <v>15360</v>
      </c>
    </row>
    <row r="16" spans="1:7" x14ac:dyDescent="0.25">
      <c r="A16" s="22" t="s">
        <v>10</v>
      </c>
      <c r="B16" s="22" t="s">
        <v>31</v>
      </c>
      <c r="C16" s="25" t="s">
        <v>32</v>
      </c>
      <c r="D16" s="6"/>
      <c r="E16" s="24">
        <v>40</v>
      </c>
      <c r="F16" s="39">
        <v>11.04</v>
      </c>
      <c r="G16" s="39">
        <f t="shared" si="0"/>
        <v>441.59999999999997</v>
      </c>
    </row>
    <row r="17" spans="1:7" x14ac:dyDescent="0.25">
      <c r="A17" s="22" t="s">
        <v>10</v>
      </c>
      <c r="B17" s="22" t="s">
        <v>33</v>
      </c>
      <c r="C17" s="25" t="s">
        <v>34</v>
      </c>
      <c r="D17" s="6"/>
      <c r="E17" s="24">
        <v>40</v>
      </c>
      <c r="F17" s="39">
        <v>11.04</v>
      </c>
      <c r="G17" s="39">
        <f t="shared" si="0"/>
        <v>441.59999999999997</v>
      </c>
    </row>
    <row r="18" spans="1:7" ht="30" x14ac:dyDescent="0.25">
      <c r="A18" s="22" t="s">
        <v>10</v>
      </c>
      <c r="B18" s="22" t="s">
        <v>35</v>
      </c>
      <c r="C18" s="23" t="s">
        <v>36</v>
      </c>
      <c r="D18" s="6"/>
      <c r="E18" s="24">
        <v>40</v>
      </c>
      <c r="F18" s="39">
        <v>14.88</v>
      </c>
      <c r="G18" s="39">
        <f t="shared" si="0"/>
        <v>595.20000000000005</v>
      </c>
    </row>
    <row r="19" spans="1:7" x14ac:dyDescent="0.25">
      <c r="A19" s="22" t="s">
        <v>10</v>
      </c>
      <c r="B19" s="22" t="s">
        <v>37</v>
      </c>
      <c r="C19" s="25" t="s">
        <v>38</v>
      </c>
      <c r="D19" s="6"/>
      <c r="E19" s="24">
        <v>40</v>
      </c>
      <c r="F19" s="39">
        <v>14.88</v>
      </c>
      <c r="G19" s="39">
        <f t="shared" si="0"/>
        <v>595.20000000000005</v>
      </c>
    </row>
    <row r="20" spans="1:7" x14ac:dyDescent="0.25">
      <c r="A20" s="22" t="s">
        <v>10</v>
      </c>
      <c r="B20" s="22" t="s">
        <v>39</v>
      </c>
      <c r="C20" s="25" t="s">
        <v>40</v>
      </c>
      <c r="D20" s="6"/>
      <c r="E20" s="24">
        <v>40</v>
      </c>
      <c r="F20" s="39">
        <v>14.8</v>
      </c>
      <c r="G20" s="39">
        <f t="shared" si="0"/>
        <v>592</v>
      </c>
    </row>
    <row r="21" spans="1:7" ht="30" x14ac:dyDescent="0.25">
      <c r="A21" s="22" t="s">
        <v>10</v>
      </c>
      <c r="B21" s="22" t="s">
        <v>41</v>
      </c>
      <c r="C21" s="23" t="s">
        <v>42</v>
      </c>
      <c r="D21" s="6"/>
      <c r="E21" s="24">
        <v>40</v>
      </c>
      <c r="F21" s="39">
        <v>18.239999999999998</v>
      </c>
      <c r="G21" s="39">
        <f t="shared" si="0"/>
        <v>729.59999999999991</v>
      </c>
    </row>
    <row r="22" spans="1:7" ht="30" x14ac:dyDescent="0.25">
      <c r="A22" s="22" t="s">
        <v>10</v>
      </c>
      <c r="B22" s="22" t="s">
        <v>43</v>
      </c>
      <c r="C22" s="23" t="s">
        <v>44</v>
      </c>
      <c r="D22" s="6"/>
      <c r="E22" s="24">
        <v>40</v>
      </c>
      <c r="F22" s="39">
        <v>18.239999999999998</v>
      </c>
      <c r="G22" s="39">
        <f t="shared" si="0"/>
        <v>729.59999999999991</v>
      </c>
    </row>
    <row r="23" spans="1:7" ht="30" x14ac:dyDescent="0.25">
      <c r="A23" s="22" t="s">
        <v>10</v>
      </c>
      <c r="B23" s="22" t="s">
        <v>45</v>
      </c>
      <c r="C23" s="26" t="s">
        <v>46</v>
      </c>
      <c r="D23" s="6"/>
      <c r="E23" s="24">
        <v>40</v>
      </c>
      <c r="F23" s="39">
        <v>18.239999999999998</v>
      </c>
      <c r="G23" s="39">
        <f t="shared" si="0"/>
        <v>729.59999999999991</v>
      </c>
    </row>
    <row r="24" spans="1:7" ht="22.5" customHeight="1" x14ac:dyDescent="0.25">
      <c r="A24" s="22" t="s">
        <v>10</v>
      </c>
      <c r="B24" s="22" t="s">
        <v>47</v>
      </c>
      <c r="C24" s="25" t="s">
        <v>48</v>
      </c>
      <c r="D24" s="6"/>
      <c r="E24" s="24">
        <v>40</v>
      </c>
      <c r="F24" s="39">
        <v>21.28</v>
      </c>
      <c r="G24" s="39">
        <f t="shared" si="0"/>
        <v>851.2</v>
      </c>
    </row>
    <row r="25" spans="1:7" ht="30" x14ac:dyDescent="0.25">
      <c r="A25" s="22" t="s">
        <v>49</v>
      </c>
      <c r="B25" s="22" t="s">
        <v>50</v>
      </c>
      <c r="C25" s="23" t="s">
        <v>51</v>
      </c>
      <c r="D25" s="6"/>
      <c r="E25" s="24">
        <v>640</v>
      </c>
      <c r="F25" s="39">
        <v>9.92</v>
      </c>
      <c r="G25" s="39">
        <f>F25*E25</f>
        <v>6348.8</v>
      </c>
    </row>
    <row r="26" spans="1:7" ht="30" x14ac:dyDescent="0.25">
      <c r="A26" s="22" t="s">
        <v>49</v>
      </c>
      <c r="B26" s="22" t="s">
        <v>52</v>
      </c>
      <c r="C26" s="23" t="s">
        <v>53</v>
      </c>
      <c r="D26" s="6"/>
      <c r="E26" s="24">
        <v>1280</v>
      </c>
      <c r="F26" s="40">
        <v>11.343999999999999</v>
      </c>
      <c r="G26" s="39">
        <f>F26*E26</f>
        <v>14520.32</v>
      </c>
    </row>
    <row r="27" spans="1:7" x14ac:dyDescent="0.25">
      <c r="A27" s="22" t="s">
        <v>54</v>
      </c>
      <c r="B27" s="22" t="s">
        <v>55</v>
      </c>
      <c r="C27" s="25" t="s">
        <v>56</v>
      </c>
      <c r="D27" s="6">
        <v>100</v>
      </c>
      <c r="E27" s="24">
        <v>100</v>
      </c>
      <c r="F27" s="39">
        <v>4.32</v>
      </c>
      <c r="G27" s="39">
        <f>F27*E27</f>
        <v>432</v>
      </c>
    </row>
    <row r="28" spans="1:7" ht="41.25" customHeight="1" x14ac:dyDescent="0.25">
      <c r="A28" s="18"/>
      <c r="B28" s="18" t="s">
        <v>4</v>
      </c>
      <c r="C28" s="18" t="s">
        <v>57</v>
      </c>
      <c r="D28" s="19" t="s">
        <v>6</v>
      </c>
      <c r="E28" s="20" t="s">
        <v>7</v>
      </c>
      <c r="F28" s="21" t="s">
        <v>8</v>
      </c>
      <c r="G28" s="21" t="s">
        <v>9</v>
      </c>
    </row>
    <row r="29" spans="1:7" x14ac:dyDescent="0.25">
      <c r="A29" s="22" t="s">
        <v>58</v>
      </c>
      <c r="B29" s="22">
        <v>2612025</v>
      </c>
      <c r="C29" s="25" t="s">
        <v>59</v>
      </c>
      <c r="D29" s="6"/>
      <c r="E29" s="24">
        <v>2</v>
      </c>
      <c r="F29" s="39">
        <v>164</v>
      </c>
      <c r="G29" s="39">
        <f>F29*E29</f>
        <v>328</v>
      </c>
    </row>
    <row r="30" spans="1:7" x14ac:dyDescent="0.25">
      <c r="A30" s="22" t="s">
        <v>58</v>
      </c>
      <c r="B30" s="22">
        <v>2612026</v>
      </c>
      <c r="C30" s="25" t="s">
        <v>60</v>
      </c>
      <c r="D30" s="6"/>
      <c r="E30" s="24">
        <v>2</v>
      </c>
      <c r="F30" s="39">
        <v>97.6</v>
      </c>
      <c r="G30" s="39">
        <f>F30*E30</f>
        <v>195.2</v>
      </c>
    </row>
    <row r="31" spans="1:7" x14ac:dyDescent="0.25">
      <c r="A31" s="22"/>
      <c r="B31" s="22">
        <v>2601197</v>
      </c>
      <c r="C31" s="25" t="s">
        <v>61</v>
      </c>
      <c r="D31" s="6"/>
      <c r="E31" s="24">
        <v>3</v>
      </c>
      <c r="F31" s="39">
        <v>119.2</v>
      </c>
      <c r="G31" s="39">
        <f t="shared" ref="G31:G38" si="1">F31*E31</f>
        <v>357.6</v>
      </c>
    </row>
    <row r="32" spans="1:7" x14ac:dyDescent="0.25">
      <c r="A32" s="22"/>
      <c r="B32" s="22">
        <v>2601198</v>
      </c>
      <c r="C32" s="25" t="s">
        <v>62</v>
      </c>
      <c r="D32" s="6"/>
      <c r="E32" s="24">
        <v>3</v>
      </c>
      <c r="F32" s="39">
        <v>119.2</v>
      </c>
      <c r="G32" s="39">
        <f t="shared" si="1"/>
        <v>357.6</v>
      </c>
    </row>
    <row r="33" spans="1:7" x14ac:dyDescent="0.25">
      <c r="A33" s="22"/>
      <c r="B33" s="22">
        <v>2601200</v>
      </c>
      <c r="C33" s="25" t="s">
        <v>63</v>
      </c>
      <c r="D33" s="6"/>
      <c r="E33" s="24">
        <v>3</v>
      </c>
      <c r="F33" s="39">
        <v>135.19999999999999</v>
      </c>
      <c r="G33" s="39">
        <f t="shared" si="1"/>
        <v>405.59999999999997</v>
      </c>
    </row>
    <row r="34" spans="1:7" x14ac:dyDescent="0.25">
      <c r="A34" s="22"/>
      <c r="B34" s="22">
        <v>2601199</v>
      </c>
      <c r="C34" s="25" t="s">
        <v>64</v>
      </c>
      <c r="D34" s="6"/>
      <c r="E34" s="24">
        <v>3</v>
      </c>
      <c r="F34" s="39">
        <v>135.19999999999999</v>
      </c>
      <c r="G34" s="39">
        <f t="shared" si="1"/>
        <v>405.59999999999997</v>
      </c>
    </row>
    <row r="35" spans="1:7" x14ac:dyDescent="0.25">
      <c r="A35" s="22"/>
      <c r="B35" s="22">
        <v>2166054</v>
      </c>
      <c r="C35" s="25" t="s">
        <v>65</v>
      </c>
      <c r="D35" s="6"/>
      <c r="E35" s="24">
        <v>5</v>
      </c>
      <c r="F35" s="39">
        <v>113.6</v>
      </c>
      <c r="G35" s="39">
        <f t="shared" si="1"/>
        <v>568</v>
      </c>
    </row>
    <row r="36" spans="1:7" x14ac:dyDescent="0.25">
      <c r="A36" s="22"/>
      <c r="B36" s="22">
        <v>2166062</v>
      </c>
      <c r="C36" s="25" t="s">
        <v>66</v>
      </c>
      <c r="D36" s="6"/>
      <c r="E36" s="24">
        <v>5</v>
      </c>
      <c r="F36" s="39">
        <v>113.6</v>
      </c>
      <c r="G36" s="39">
        <f t="shared" si="1"/>
        <v>568</v>
      </c>
    </row>
    <row r="37" spans="1:7" x14ac:dyDescent="0.25">
      <c r="A37" s="22"/>
      <c r="B37" s="22">
        <v>2166070</v>
      </c>
      <c r="C37" s="25" t="s">
        <v>67</v>
      </c>
      <c r="D37" s="6"/>
      <c r="E37" s="24">
        <v>5</v>
      </c>
      <c r="F37" s="39">
        <v>113.6</v>
      </c>
      <c r="G37" s="39">
        <f t="shared" si="1"/>
        <v>568</v>
      </c>
    </row>
    <row r="38" spans="1:7" ht="24.75" customHeight="1" x14ac:dyDescent="0.25">
      <c r="A38" s="22"/>
      <c r="B38" s="22">
        <v>2166127</v>
      </c>
      <c r="C38" s="25" t="s">
        <v>68</v>
      </c>
      <c r="D38" s="6"/>
      <c r="E38" s="24">
        <v>5</v>
      </c>
      <c r="F38" s="39">
        <v>113.6</v>
      </c>
      <c r="G38" s="39">
        <f t="shared" si="1"/>
        <v>568</v>
      </c>
    </row>
    <row r="39" spans="1:7" ht="33.75" customHeight="1" x14ac:dyDescent="0.25">
      <c r="A39" s="22"/>
      <c r="B39" s="22"/>
      <c r="C39" s="25"/>
      <c r="D39" s="6"/>
      <c r="E39" s="24" t="s">
        <v>69</v>
      </c>
      <c r="F39" s="27" t="s">
        <v>70</v>
      </c>
      <c r="G39" s="28">
        <f>SUM(G5:G27)</f>
        <v>494267.5199999999</v>
      </c>
    </row>
    <row r="40" spans="1:7" ht="39" customHeight="1" x14ac:dyDescent="0.25">
      <c r="A40" s="22"/>
      <c r="B40" s="22"/>
      <c r="C40" s="25"/>
      <c r="D40" s="6"/>
      <c r="E40" s="24" t="s">
        <v>71</v>
      </c>
      <c r="F40" s="27" t="s">
        <v>72</v>
      </c>
      <c r="G40" s="28">
        <f>SUM(G29:G38)</f>
        <v>4321.6000000000004</v>
      </c>
    </row>
    <row r="41" spans="1:7" ht="28.5" customHeight="1" x14ac:dyDescent="0.25">
      <c r="A41" s="22"/>
      <c r="B41" s="22"/>
      <c r="C41" s="25"/>
      <c r="D41" s="6"/>
      <c r="E41" s="24"/>
      <c r="F41" s="28" t="s">
        <v>73</v>
      </c>
      <c r="G41" s="28">
        <f>G39+G40</f>
        <v>498589.11999999988</v>
      </c>
    </row>
    <row r="44" spans="1:7" x14ac:dyDescent="0.25">
      <c r="A44" s="29" t="s">
        <v>76</v>
      </c>
      <c r="B44" s="29" t="s">
        <v>77</v>
      </c>
      <c r="C44" s="29" t="s">
        <v>78</v>
      </c>
      <c r="D44" s="36"/>
      <c r="E44" s="37"/>
      <c r="F44" s="37"/>
      <c r="G44" s="38"/>
    </row>
    <row r="45" spans="1:7" x14ac:dyDescent="0.25">
      <c r="A45" s="30" t="s">
        <v>79</v>
      </c>
      <c r="B45" s="31" t="s">
        <v>80</v>
      </c>
      <c r="C45" s="30" t="s">
        <v>81</v>
      </c>
      <c r="D45" s="32" t="s">
        <v>82</v>
      </c>
      <c r="E45" s="32"/>
      <c r="F45" s="3"/>
      <c r="G45" s="3"/>
    </row>
    <row r="46" spans="1:7" x14ac:dyDescent="0.25">
      <c r="A46" s="30" t="s">
        <v>83</v>
      </c>
      <c r="B46" s="31" t="s">
        <v>80</v>
      </c>
      <c r="C46" s="30" t="s">
        <v>84</v>
      </c>
      <c r="D46" s="32" t="s">
        <v>85</v>
      </c>
      <c r="E46" s="32"/>
      <c r="F46" s="3"/>
      <c r="G46" s="3"/>
    </row>
    <row r="47" spans="1:7" x14ac:dyDescent="0.25">
      <c r="A47" s="30" t="s">
        <v>86</v>
      </c>
      <c r="B47" s="31" t="s">
        <v>80</v>
      </c>
      <c r="C47" s="30" t="s">
        <v>87</v>
      </c>
      <c r="D47" s="32" t="s">
        <v>88</v>
      </c>
      <c r="E47" s="32"/>
      <c r="F47" s="3"/>
      <c r="G47" s="3"/>
    </row>
    <row r="48" spans="1:7" x14ac:dyDescent="0.25">
      <c r="A48" s="30" t="s">
        <v>89</v>
      </c>
      <c r="B48" s="31" t="s">
        <v>80</v>
      </c>
      <c r="C48" s="30" t="s">
        <v>90</v>
      </c>
      <c r="D48" s="32" t="s">
        <v>91</v>
      </c>
      <c r="E48" s="32"/>
      <c r="F48" s="3"/>
      <c r="G48" s="3"/>
    </row>
    <row r="49" spans="1:7" x14ac:dyDescent="0.25">
      <c r="A49" s="30" t="s">
        <v>92</v>
      </c>
      <c r="B49" s="31" t="s">
        <v>93</v>
      </c>
      <c r="C49" s="30" t="s">
        <v>94</v>
      </c>
      <c r="D49" s="32" t="s">
        <v>82</v>
      </c>
      <c r="E49" s="32"/>
      <c r="F49" s="3"/>
      <c r="G49" s="3"/>
    </row>
    <row r="50" spans="1:7" x14ac:dyDescent="0.25">
      <c r="A50" s="30" t="s">
        <v>95</v>
      </c>
      <c r="B50" s="31" t="s">
        <v>93</v>
      </c>
      <c r="C50" s="30" t="s">
        <v>96</v>
      </c>
      <c r="D50" s="32" t="s">
        <v>97</v>
      </c>
      <c r="E50" s="32"/>
      <c r="F50" s="3"/>
      <c r="G50" s="3"/>
    </row>
    <row r="51" spans="1:7" x14ac:dyDescent="0.25">
      <c r="A51" s="30" t="s">
        <v>98</v>
      </c>
      <c r="B51" s="31" t="s">
        <v>93</v>
      </c>
      <c r="C51" s="30" t="s">
        <v>99</v>
      </c>
      <c r="D51" s="32" t="s">
        <v>100</v>
      </c>
      <c r="E51" s="32"/>
      <c r="F51" s="3"/>
      <c r="G51" s="3"/>
    </row>
    <row r="52" spans="1:7" x14ac:dyDescent="0.25">
      <c r="A52" s="30" t="s">
        <v>101</v>
      </c>
      <c r="B52" s="31" t="s">
        <v>93</v>
      </c>
      <c r="C52" s="30" t="s">
        <v>102</v>
      </c>
      <c r="D52" s="32" t="s">
        <v>103</v>
      </c>
      <c r="E52" s="32"/>
      <c r="F52" s="3"/>
      <c r="G52" s="3"/>
    </row>
    <row r="53" spans="1:7" x14ac:dyDescent="0.25">
      <c r="A53" s="30" t="s">
        <v>104</v>
      </c>
      <c r="B53" s="31" t="s">
        <v>93</v>
      </c>
      <c r="C53" s="30" t="s">
        <v>105</v>
      </c>
      <c r="D53" s="32" t="s">
        <v>88</v>
      </c>
      <c r="E53" s="32"/>
      <c r="F53" s="3"/>
      <c r="G53" s="3"/>
    </row>
    <row r="54" spans="1:7" x14ac:dyDescent="0.25">
      <c r="A54" s="30" t="s">
        <v>106</v>
      </c>
      <c r="B54" s="31" t="s">
        <v>93</v>
      </c>
      <c r="C54" s="30" t="s">
        <v>107</v>
      </c>
      <c r="D54" s="32" t="s">
        <v>108</v>
      </c>
      <c r="E54" s="32"/>
      <c r="F54" s="3"/>
      <c r="G54" s="3"/>
    </row>
    <row r="55" spans="1:7" x14ac:dyDescent="0.25">
      <c r="A55" s="30" t="s">
        <v>109</v>
      </c>
      <c r="B55" s="31" t="s">
        <v>93</v>
      </c>
      <c r="C55" s="30" t="s">
        <v>110</v>
      </c>
      <c r="D55" s="32" t="s">
        <v>111</v>
      </c>
      <c r="E55" s="32"/>
      <c r="F55" s="3"/>
      <c r="G55" s="3"/>
    </row>
    <row r="56" spans="1:7" x14ac:dyDescent="0.25">
      <c r="A56" s="30" t="s">
        <v>112</v>
      </c>
      <c r="B56" s="31" t="s">
        <v>93</v>
      </c>
      <c r="C56" s="30" t="s">
        <v>113</v>
      </c>
      <c r="D56" s="33" t="s">
        <v>114</v>
      </c>
      <c r="E56" s="35"/>
      <c r="F56" s="35"/>
      <c r="G56" s="34"/>
    </row>
    <row r="57" spans="1:7" x14ac:dyDescent="0.25">
      <c r="A57" s="30" t="s">
        <v>115</v>
      </c>
      <c r="B57" s="31" t="s">
        <v>93</v>
      </c>
      <c r="C57" s="30" t="s">
        <v>116</v>
      </c>
      <c r="D57" s="32" t="s">
        <v>114</v>
      </c>
      <c r="E57" s="33"/>
      <c r="F57" s="35"/>
      <c r="G57" s="34"/>
    </row>
  </sheetData>
  <mergeCells count="2">
    <mergeCell ref="D44:G44"/>
    <mergeCell ref="C1:G3"/>
  </mergeCells>
  <conditionalFormatting sqref="A53:A55">
    <cfRule type="duplicateValues" dxfId="1" priority="2"/>
  </conditionalFormatting>
  <conditionalFormatting sqref="A56:A57">
    <cfRule type="duplicateValues" dxfId="0" priority="1"/>
  </conditionalFormatting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RAGOSTA EMANUELE</dc:creator>
  <cp:lastModifiedBy>RAGOSTA EMANUELE</cp:lastModifiedBy>
  <cp:lastPrinted>2025-04-02T11:04:39Z</cp:lastPrinted>
  <dcterms:created xsi:type="dcterms:W3CDTF">2025-04-02T10:17:49Z</dcterms:created>
  <dcterms:modified xsi:type="dcterms:W3CDTF">2025-04-02T13:40:31Z</dcterms:modified>
</cp:coreProperties>
</file>